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18" i="1"/>
  <c r="E15"/>
  <c r="E29"/>
  <c r="E48"/>
  <c r="E43"/>
  <c r="D48"/>
  <c r="D43"/>
  <c r="D49" s="1"/>
  <c r="E49" l="1"/>
  <c r="C55"/>
  <c r="C54" l="1"/>
  <c r="C53"/>
  <c r="C52"/>
  <c r="C51"/>
  <c r="C50"/>
</calcChain>
</file>

<file path=xl/sharedStrings.xml><?xml version="1.0" encoding="utf-8"?>
<sst xmlns="http://schemas.openxmlformats.org/spreadsheetml/2006/main" count="131" uniqueCount="105">
  <si>
    <t>№ п/п</t>
  </si>
  <si>
    <t>Периодичность</t>
  </si>
  <si>
    <t>2 раза в год</t>
  </si>
  <si>
    <t>3</t>
  </si>
  <si>
    <t>4</t>
  </si>
  <si>
    <t>5</t>
  </si>
  <si>
    <t>6</t>
  </si>
  <si>
    <t>7</t>
  </si>
  <si>
    <t>8</t>
  </si>
  <si>
    <t>9</t>
  </si>
  <si>
    <t>1 раз в год</t>
  </si>
  <si>
    <t>10</t>
  </si>
  <si>
    <t>1 раз в месяц</t>
  </si>
  <si>
    <t>Приложение № 3</t>
  </si>
  <si>
    <t>к договору № ________</t>
  </si>
  <si>
    <t>от "____"_________________ 2017 г.</t>
  </si>
  <si>
    <t>Перечень обязятельных и дополнительных работ и услуг по содержанию и ремонту общего имущества собственников помещений в многоквартирном доме № 3 по ул. Союзная, являющегося объектом конкурса</t>
  </si>
  <si>
    <t>Работа, услуга</t>
  </si>
  <si>
    <t>Всего годовая плата, руб.</t>
  </si>
  <si>
    <t>Стоимость на 1 м2 общ. площади, руб. в мес.</t>
  </si>
  <si>
    <t>I. Минимальный перечень услуг и работ, необходимых для обеспечения надлежащего содержания общего имущества в МКД</t>
  </si>
  <si>
    <t>1</t>
  </si>
  <si>
    <t>Содержание водоотвода</t>
  </si>
  <si>
    <t>2</t>
  </si>
  <si>
    <t>Смена вентилей</t>
  </si>
  <si>
    <t>в течение года</t>
  </si>
  <si>
    <t>Смена внутридомовых сетей водоснабжения и отопления</t>
  </si>
  <si>
    <t>Восстановление теплоизоляции трубопроводов отопления</t>
  </si>
  <si>
    <t>3 раза в год</t>
  </si>
  <si>
    <t>Осмотр технического состояния конструктивных элементов многоквартирного жилого дома</t>
  </si>
  <si>
    <t>Проверка исправности, работоспособности, регулировка, консервация системы отопления и техническое обслуживание запорной арматуры и разводящих трубопроводов и оборудования в местах общего пользования. Удаление воздуха из системы отопления (в отопительный период).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систем. Проведение пробных пусконаладочных работ (пробные топки). Контроль состояния и восстановление исправности элементов внутренней канализации, внутреннего водостока</t>
  </si>
  <si>
    <t>Техническое обслуживание АТП. Снятие показаний тепловой энергии</t>
  </si>
  <si>
    <t>Техническое обслуживание общедомовых счетчиков потребления холодной воды</t>
  </si>
  <si>
    <t>Осмотр линий электрических сетей, арматуры и электрооборудования. Проверка состояния линий электрических сетей и арматуры, групповых распределительных и предохранительных щитов и переходных коробок, силовых установок на лестничных клетках.</t>
  </si>
  <si>
    <t>11</t>
  </si>
  <si>
    <t>Снятие показаний приборов учета потребления электроэнергии (общедомовые)</t>
  </si>
  <si>
    <t>12</t>
  </si>
  <si>
    <t>Замена осветительных лампочек помещений общего пользования</t>
  </si>
  <si>
    <t>по мере необходимости</t>
  </si>
  <si>
    <t>13</t>
  </si>
  <si>
    <t>Влажное подметание лестичных площадок, маршей, тамбуров</t>
  </si>
  <si>
    <t>3 раза в неделю</t>
  </si>
  <si>
    <t>14</t>
  </si>
  <si>
    <t>Влажная протирка подоконников</t>
  </si>
  <si>
    <t>15</t>
  </si>
  <si>
    <t>Влажная протирка перил лестниц</t>
  </si>
  <si>
    <t>16</t>
  </si>
  <si>
    <t>Влажная протирка полотен дверей</t>
  </si>
  <si>
    <t>17</t>
  </si>
  <si>
    <t>Мытье окон</t>
  </si>
  <si>
    <t>18</t>
  </si>
  <si>
    <t>Дератизация</t>
  </si>
  <si>
    <t>4 раза в год</t>
  </si>
  <si>
    <t>19</t>
  </si>
  <si>
    <t>Дезинсекция</t>
  </si>
  <si>
    <t>20</t>
  </si>
  <si>
    <t>Сдвижка и подметание снега при отсутствии снегопада вручную</t>
  </si>
  <si>
    <t>10 раз в год</t>
  </si>
  <si>
    <t>21</t>
  </si>
  <si>
    <t>Сдвижка снега при снегопаде вручную</t>
  </si>
  <si>
    <t>20 раз в год</t>
  </si>
  <si>
    <t>22</t>
  </si>
  <si>
    <t>Мехуборка свежевыпавшего снега</t>
  </si>
  <si>
    <t>23</t>
  </si>
  <si>
    <t>Уборка мусора на контейнерной площадке</t>
  </si>
  <si>
    <t>24</t>
  </si>
  <si>
    <t>Ликвидация наледи</t>
  </si>
  <si>
    <t>9 раз в год</t>
  </si>
  <si>
    <t>25</t>
  </si>
  <si>
    <t>Подметание вручную асвальтового покрытия</t>
  </si>
  <si>
    <t>26</t>
  </si>
  <si>
    <t>Уборка от случайного мусора асфальтового покрытия, грунта, газонов</t>
  </si>
  <si>
    <t>27</t>
  </si>
  <si>
    <t>Уборка газонов от листьев</t>
  </si>
  <si>
    <t>28</t>
  </si>
  <si>
    <t>Выкашивание газонов</t>
  </si>
  <si>
    <t>29</t>
  </si>
  <si>
    <t>Диагности внутридомового газопровода</t>
  </si>
  <si>
    <t>30</t>
  </si>
  <si>
    <t>Техническое обслуживание внутридомового газового оборудования</t>
  </si>
  <si>
    <t>31</t>
  </si>
  <si>
    <t>Вывоз ТБО</t>
  </si>
  <si>
    <t>ежедневно</t>
  </si>
  <si>
    <t>32</t>
  </si>
  <si>
    <t>Аварийное обслуживание</t>
  </si>
  <si>
    <t>круглосуточно</t>
  </si>
  <si>
    <t>33</t>
  </si>
  <si>
    <t>34</t>
  </si>
  <si>
    <t>Услуги расчетного центра</t>
  </si>
  <si>
    <t>Услуги УК</t>
  </si>
  <si>
    <t>Итого минимальный перечень услуг и работ</t>
  </si>
  <si>
    <t>Мытье полов (лестничные площадки, марши, тамбуры)</t>
  </si>
  <si>
    <t>Посыпка территории песко-соляной смесью</t>
  </si>
  <si>
    <t>Вывоз крупногабаритного мусора</t>
  </si>
  <si>
    <t>2 раза в месяц</t>
  </si>
  <si>
    <t>Обметание пыли с потолков</t>
  </si>
  <si>
    <t>Итого дополнительные работы</t>
  </si>
  <si>
    <t>Всего перечень услуг и работ, необходимых для обеспечения надлежащего содержания общего имущества МКД</t>
  </si>
  <si>
    <t>1) Содержание лестниц:</t>
  </si>
  <si>
    <t>2) Содержание дворовой территории:</t>
  </si>
  <si>
    <t>3) Газпром:</t>
  </si>
  <si>
    <t>4) ЭкоПром:</t>
  </si>
  <si>
    <t>5) АДС:</t>
  </si>
  <si>
    <t xml:space="preserve">6) Содержание: </t>
  </si>
  <si>
    <t>Проведение технических осмотров и устранение незначительных неисправностей в системе вентиляции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</si>
</sst>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/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164" fontId="1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65" fontId="1" fillId="0" borderId="3" xfId="0" applyNumberFormat="1" applyFont="1" applyFill="1" applyBorder="1" applyAlignment="1">
      <alignment horizontal="left" vertical="center" wrapText="1"/>
    </xf>
    <xf numFmtId="165" fontId="1" fillId="0" borderId="5" xfId="0" applyNumberFormat="1" applyFont="1" applyFill="1" applyBorder="1" applyAlignment="1">
      <alignment horizontal="left" vertical="center" wrapText="1"/>
    </xf>
    <xf numFmtId="165" fontId="1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left" vertical="center"/>
    </xf>
    <xf numFmtId="165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topLeftCell="A46" workbookViewId="0">
      <selection activeCell="E40" sqref="E40"/>
    </sheetView>
  </sheetViews>
  <sheetFormatPr defaultColWidth="9.109375" defaultRowHeight="15.6"/>
  <cols>
    <col min="1" max="1" width="5.44140625" style="1" customWidth="1"/>
    <col min="2" max="2" width="89.88671875" style="2" customWidth="1"/>
    <col min="3" max="3" width="16.44140625" style="2" customWidth="1"/>
    <col min="4" max="4" width="11.88671875" style="2" customWidth="1"/>
    <col min="5" max="5" width="12.33203125" style="2" customWidth="1"/>
    <col min="6" max="16384" width="9.109375" style="2"/>
  </cols>
  <sheetData>
    <row r="1" spans="1:5">
      <c r="C1" s="3"/>
      <c r="D1" s="20" t="s">
        <v>13</v>
      </c>
      <c r="E1" s="20"/>
    </row>
    <row r="2" spans="1:5">
      <c r="C2" s="3"/>
      <c r="D2" s="20" t="s">
        <v>14</v>
      </c>
      <c r="E2" s="20"/>
    </row>
    <row r="3" spans="1:5" ht="15" customHeight="1">
      <c r="C3" s="20" t="s">
        <v>15</v>
      </c>
      <c r="D3" s="20"/>
      <c r="E3" s="20"/>
    </row>
    <row r="5" spans="1:5" ht="29.25" customHeight="1">
      <c r="A5" s="21" t="s">
        <v>16</v>
      </c>
      <c r="B5" s="22"/>
      <c r="C5" s="22"/>
      <c r="D5" s="22"/>
      <c r="E5" s="22"/>
    </row>
    <row r="6" spans="1:5" ht="78">
      <c r="A6" s="4" t="s">
        <v>0</v>
      </c>
      <c r="B6" s="5" t="s">
        <v>17</v>
      </c>
      <c r="C6" s="5" t="s">
        <v>1</v>
      </c>
      <c r="D6" s="5" t="s">
        <v>18</v>
      </c>
      <c r="E6" s="5" t="s">
        <v>19</v>
      </c>
    </row>
    <row r="7" spans="1:5">
      <c r="A7" s="4">
        <v>1</v>
      </c>
      <c r="B7" s="5">
        <v>2</v>
      </c>
      <c r="C7" s="5">
        <v>3</v>
      </c>
      <c r="D7" s="6">
        <v>4</v>
      </c>
      <c r="E7" s="7">
        <v>5</v>
      </c>
    </row>
    <row r="8" spans="1:5" ht="31.2">
      <c r="A8" s="8"/>
      <c r="B8" s="9" t="s">
        <v>20</v>
      </c>
      <c r="C8" s="10"/>
      <c r="D8" s="11"/>
      <c r="E8" s="11"/>
    </row>
    <row r="9" spans="1:5">
      <c r="A9" s="12" t="s">
        <v>21</v>
      </c>
      <c r="B9" s="13" t="s">
        <v>22</v>
      </c>
      <c r="C9" s="13" t="s">
        <v>10</v>
      </c>
      <c r="D9" s="14">
        <v>731.94</v>
      </c>
      <c r="E9" s="15">
        <v>2.1000000000000001E-2</v>
      </c>
    </row>
    <row r="10" spans="1:5">
      <c r="A10" s="12" t="s">
        <v>23</v>
      </c>
      <c r="B10" s="13" t="s">
        <v>24</v>
      </c>
      <c r="C10" s="13" t="s">
        <v>25</v>
      </c>
      <c r="D10" s="16">
        <v>2958.73</v>
      </c>
      <c r="E10" s="16">
        <v>8.5000000000000006E-2</v>
      </c>
    </row>
    <row r="11" spans="1:5">
      <c r="A11" s="12" t="s">
        <v>3</v>
      </c>
      <c r="B11" s="13" t="s">
        <v>26</v>
      </c>
      <c r="C11" s="13" t="s">
        <v>25</v>
      </c>
      <c r="D11" s="16">
        <v>10711.16</v>
      </c>
      <c r="E11" s="16">
        <v>0.30599999999999999</v>
      </c>
    </row>
    <row r="12" spans="1:5">
      <c r="A12" s="12" t="s">
        <v>4</v>
      </c>
      <c r="B12" s="13" t="s">
        <v>27</v>
      </c>
      <c r="C12" s="13" t="s">
        <v>25</v>
      </c>
      <c r="D12" s="16">
        <v>846.92</v>
      </c>
      <c r="E12" s="16">
        <v>2.4E-2</v>
      </c>
    </row>
    <row r="13" spans="1:5" ht="31.2">
      <c r="A13" s="12" t="s">
        <v>5</v>
      </c>
      <c r="B13" s="13" t="s">
        <v>104</v>
      </c>
      <c r="C13" s="13" t="s">
        <v>28</v>
      </c>
      <c r="D13" s="16">
        <v>1471.932</v>
      </c>
      <c r="E13" s="16">
        <v>4.2000000000000003E-2</v>
      </c>
    </row>
    <row r="14" spans="1:5" ht="31.2">
      <c r="A14" s="12" t="s">
        <v>6</v>
      </c>
      <c r="B14" s="13" t="s">
        <v>29</v>
      </c>
      <c r="C14" s="13" t="s">
        <v>2</v>
      </c>
      <c r="D14" s="16">
        <v>3038.1460000000002</v>
      </c>
      <c r="E14" s="16">
        <v>8.6999999999999994E-2</v>
      </c>
    </row>
    <row r="15" spans="1:5" ht="124.8">
      <c r="A15" s="12" t="s">
        <v>7</v>
      </c>
      <c r="B15" s="13" t="s">
        <v>30</v>
      </c>
      <c r="C15" s="13" t="s">
        <v>25</v>
      </c>
      <c r="D15" s="16">
        <v>30534.396000000001</v>
      </c>
      <c r="E15" s="16">
        <f>0.872+0.258</f>
        <v>1.1299999999999999</v>
      </c>
    </row>
    <row r="16" spans="1:5">
      <c r="A16" s="12" t="s">
        <v>8</v>
      </c>
      <c r="B16" s="13" t="s">
        <v>31</v>
      </c>
      <c r="C16" s="13" t="s">
        <v>12</v>
      </c>
      <c r="D16" s="16">
        <v>26234.868999999999</v>
      </c>
      <c r="E16" s="16">
        <v>0.749</v>
      </c>
    </row>
    <row r="17" spans="1:5">
      <c r="A17" s="12" t="s">
        <v>9</v>
      </c>
      <c r="B17" s="13" t="s">
        <v>32</v>
      </c>
      <c r="C17" s="13" t="s">
        <v>12</v>
      </c>
      <c r="D17" s="16">
        <v>6844.143</v>
      </c>
      <c r="E17" s="16">
        <v>0.19600000000000001</v>
      </c>
    </row>
    <row r="18" spans="1:5" ht="62.4">
      <c r="A18" s="12" t="s">
        <v>11</v>
      </c>
      <c r="B18" s="13" t="s">
        <v>33</v>
      </c>
      <c r="C18" s="13" t="s">
        <v>12</v>
      </c>
      <c r="D18" s="16">
        <v>6256.4549999999999</v>
      </c>
      <c r="E18" s="16">
        <f>0.179+0.267</f>
        <v>0.44600000000000001</v>
      </c>
    </row>
    <row r="19" spans="1:5">
      <c r="A19" s="12" t="s">
        <v>34</v>
      </c>
      <c r="B19" s="13" t="s">
        <v>35</v>
      </c>
      <c r="C19" s="13" t="s">
        <v>12</v>
      </c>
      <c r="D19" s="16">
        <v>802.39800000000002</v>
      </c>
      <c r="E19" s="16">
        <v>2.3E-2</v>
      </c>
    </row>
    <row r="20" spans="1:5" ht="31.2">
      <c r="A20" s="12" t="s">
        <v>36</v>
      </c>
      <c r="B20" s="13" t="s">
        <v>37</v>
      </c>
      <c r="C20" s="13" t="s">
        <v>38</v>
      </c>
      <c r="D20" s="16">
        <v>3036.5410000000002</v>
      </c>
      <c r="E20" s="16">
        <v>8.6999999999999994E-2</v>
      </c>
    </row>
    <row r="21" spans="1:5">
      <c r="A21" s="12" t="s">
        <v>39</v>
      </c>
      <c r="B21" s="13" t="s">
        <v>40</v>
      </c>
      <c r="C21" s="13" t="s">
        <v>41</v>
      </c>
      <c r="D21" s="16">
        <v>44373.84</v>
      </c>
      <c r="E21" s="16">
        <v>1.268</v>
      </c>
    </row>
    <row r="22" spans="1:5">
      <c r="A22" s="12" t="s">
        <v>42</v>
      </c>
      <c r="B22" s="13" t="s">
        <v>43</v>
      </c>
      <c r="C22" s="13" t="s">
        <v>2</v>
      </c>
      <c r="D22" s="16">
        <v>25.068999999999999</v>
      </c>
      <c r="E22" s="16">
        <v>1E-3</v>
      </c>
    </row>
    <row r="23" spans="1:5">
      <c r="A23" s="12" t="s">
        <v>44</v>
      </c>
      <c r="B23" s="17" t="s">
        <v>45</v>
      </c>
      <c r="C23" s="13" t="s">
        <v>2</v>
      </c>
      <c r="D23" s="16">
        <v>30.292000000000002</v>
      </c>
      <c r="E23" s="16">
        <v>1E-3</v>
      </c>
    </row>
    <row r="24" spans="1:5">
      <c r="A24" s="12" t="s">
        <v>46</v>
      </c>
      <c r="B24" s="13" t="s">
        <v>47</v>
      </c>
      <c r="C24" s="13" t="s">
        <v>2</v>
      </c>
      <c r="D24" s="16">
        <v>152.976</v>
      </c>
      <c r="E24" s="16">
        <v>4.0000000000000001E-3</v>
      </c>
    </row>
    <row r="25" spans="1:5">
      <c r="A25" s="12" t="s">
        <v>48</v>
      </c>
      <c r="B25" s="13" t="s">
        <v>49</v>
      </c>
      <c r="C25" s="13" t="s">
        <v>10</v>
      </c>
      <c r="D25" s="16">
        <v>276.89800000000002</v>
      </c>
      <c r="E25" s="16">
        <v>8.0000000000000002E-3</v>
      </c>
    </row>
    <row r="26" spans="1:5">
      <c r="A26" s="12" t="s">
        <v>50</v>
      </c>
      <c r="B26" s="13" t="s">
        <v>51</v>
      </c>
      <c r="C26" s="13" t="s">
        <v>52</v>
      </c>
      <c r="D26" s="16">
        <v>796.35</v>
      </c>
      <c r="E26" s="16">
        <v>2.3E-2</v>
      </c>
    </row>
    <row r="27" spans="1:5">
      <c r="A27" s="12" t="s">
        <v>53</v>
      </c>
      <c r="B27" s="13" t="s">
        <v>54</v>
      </c>
      <c r="C27" s="13" t="s">
        <v>2</v>
      </c>
      <c r="D27" s="16">
        <v>1053.9929999999999</v>
      </c>
      <c r="E27" s="16">
        <v>0.03</v>
      </c>
    </row>
    <row r="28" spans="1:5">
      <c r="A28" s="12" t="s">
        <v>55</v>
      </c>
      <c r="B28" s="13" t="s">
        <v>56</v>
      </c>
      <c r="C28" s="13" t="s">
        <v>57</v>
      </c>
      <c r="D28" s="16">
        <v>415.56599999999997</v>
      </c>
      <c r="E28" s="16">
        <v>1.2E-2</v>
      </c>
    </row>
    <row r="29" spans="1:5">
      <c r="A29" s="12" t="s">
        <v>58</v>
      </c>
      <c r="B29" s="13" t="s">
        <v>59</v>
      </c>
      <c r="C29" s="13" t="s">
        <v>60</v>
      </c>
      <c r="D29" s="16">
        <v>3621.364</v>
      </c>
      <c r="E29" s="16">
        <f>0.103+0.297</f>
        <v>0.39999999999999997</v>
      </c>
    </row>
    <row r="30" spans="1:5">
      <c r="A30" s="12" t="s">
        <v>61</v>
      </c>
      <c r="B30" s="13" t="s">
        <v>62</v>
      </c>
      <c r="C30" s="13" t="s">
        <v>60</v>
      </c>
      <c r="D30" s="16">
        <v>386.28699999999998</v>
      </c>
      <c r="E30" s="16">
        <v>1.0999999999999999E-2</v>
      </c>
    </row>
    <row r="31" spans="1:5">
      <c r="A31" s="12" t="s">
        <v>63</v>
      </c>
      <c r="B31" s="13" t="s">
        <v>64</v>
      </c>
      <c r="C31" s="13"/>
      <c r="D31" s="16">
        <v>9127.2900000000009</v>
      </c>
      <c r="E31" s="16">
        <v>0</v>
      </c>
    </row>
    <row r="32" spans="1:5">
      <c r="A32" s="12" t="s">
        <v>65</v>
      </c>
      <c r="B32" s="13" t="s">
        <v>66</v>
      </c>
      <c r="C32" s="13" t="s">
        <v>67</v>
      </c>
      <c r="D32" s="16">
        <v>1135.3869999999999</v>
      </c>
      <c r="E32" s="16">
        <v>3.2000000000000001E-2</v>
      </c>
    </row>
    <row r="33" spans="1:5">
      <c r="A33" s="12" t="s">
        <v>68</v>
      </c>
      <c r="B33" s="13" t="s">
        <v>69</v>
      </c>
      <c r="C33" s="13" t="s">
        <v>41</v>
      </c>
      <c r="D33" s="16">
        <v>2137.1979999999999</v>
      </c>
      <c r="E33" s="16">
        <v>6.0999999999999999E-2</v>
      </c>
    </row>
    <row r="34" spans="1:5">
      <c r="A34" s="12" t="s">
        <v>70</v>
      </c>
      <c r="B34" s="13" t="s">
        <v>71</v>
      </c>
      <c r="C34" s="13" t="s">
        <v>41</v>
      </c>
      <c r="D34" s="16">
        <v>33885.033000000003</v>
      </c>
      <c r="E34" s="16">
        <v>0.96799999999999997</v>
      </c>
    </row>
    <row r="35" spans="1:5">
      <c r="A35" s="12" t="s">
        <v>72</v>
      </c>
      <c r="B35" s="13" t="s">
        <v>73</v>
      </c>
      <c r="C35" s="13" t="s">
        <v>10</v>
      </c>
      <c r="D35" s="16">
        <v>611.03599999999994</v>
      </c>
      <c r="E35" s="16">
        <v>1.7000000000000001E-2</v>
      </c>
    </row>
    <row r="36" spans="1:5">
      <c r="A36" s="12" t="s">
        <v>74</v>
      </c>
      <c r="B36" s="13" t="s">
        <v>75</v>
      </c>
      <c r="C36" s="13" t="s">
        <v>2</v>
      </c>
      <c r="D36" s="16">
        <v>817.04200000000003</v>
      </c>
      <c r="E36" s="16">
        <v>2.3E-2</v>
      </c>
    </row>
    <row r="37" spans="1:5">
      <c r="A37" s="12" t="s">
        <v>76</v>
      </c>
      <c r="B37" s="13" t="s">
        <v>77</v>
      </c>
      <c r="C37" s="13" t="s">
        <v>25</v>
      </c>
      <c r="D37" s="16">
        <v>45000</v>
      </c>
      <c r="E37" s="16">
        <v>1.2849999999999999</v>
      </c>
    </row>
    <row r="38" spans="1:5">
      <c r="A38" s="12" t="s">
        <v>78</v>
      </c>
      <c r="B38" s="13" t="s">
        <v>79</v>
      </c>
      <c r="C38" s="13" t="s">
        <v>52</v>
      </c>
      <c r="D38" s="16">
        <v>12811.359</v>
      </c>
      <c r="E38" s="16">
        <v>0.36599999999999999</v>
      </c>
    </row>
    <row r="39" spans="1:5">
      <c r="A39" s="12" t="s">
        <v>80</v>
      </c>
      <c r="B39" s="13" t="s">
        <v>81</v>
      </c>
      <c r="C39" s="13" t="s">
        <v>82</v>
      </c>
      <c r="D39" s="16">
        <v>71146.974000000002</v>
      </c>
      <c r="E39" s="16">
        <v>0</v>
      </c>
    </row>
    <row r="40" spans="1:5">
      <c r="A40" s="12" t="s">
        <v>83</v>
      </c>
      <c r="B40" s="13" t="s">
        <v>84</v>
      </c>
      <c r="C40" s="13" t="s">
        <v>85</v>
      </c>
      <c r="D40" s="16">
        <v>32529.697</v>
      </c>
      <c r="E40" s="16">
        <v>0.92900000000000005</v>
      </c>
    </row>
    <row r="41" spans="1:5">
      <c r="A41" s="12" t="s">
        <v>86</v>
      </c>
      <c r="B41" s="13" t="s">
        <v>88</v>
      </c>
      <c r="C41" s="13"/>
      <c r="D41" s="16">
        <v>44544.47</v>
      </c>
      <c r="E41" s="16">
        <v>1.27</v>
      </c>
    </row>
    <row r="42" spans="1:5">
      <c r="A42" s="12" t="s">
        <v>87</v>
      </c>
      <c r="B42" s="13" t="s">
        <v>89</v>
      </c>
      <c r="C42" s="13" t="s">
        <v>25</v>
      </c>
      <c r="D42" s="16">
        <v>38695.315999999999</v>
      </c>
      <c r="E42" s="16">
        <v>1.105</v>
      </c>
    </row>
    <row r="43" spans="1:5">
      <c r="A43" s="12"/>
      <c r="B43" s="9" t="s">
        <v>90</v>
      </c>
      <c r="C43" s="13"/>
      <c r="D43" s="18">
        <f>SUM(D9:D42)</f>
        <v>437041.06699999992</v>
      </c>
      <c r="E43" s="18">
        <f>SUM(E9:E42)</f>
        <v>11.01</v>
      </c>
    </row>
    <row r="44" spans="1:5">
      <c r="A44" s="12" t="s">
        <v>21</v>
      </c>
      <c r="B44" s="13" t="s">
        <v>91</v>
      </c>
      <c r="C44" s="13" t="s">
        <v>2</v>
      </c>
      <c r="D44" s="16">
        <v>1229.308</v>
      </c>
      <c r="E44" s="16">
        <v>3.5000000000000003E-2</v>
      </c>
    </row>
    <row r="45" spans="1:5">
      <c r="A45" s="12" t="s">
        <v>23</v>
      </c>
      <c r="B45" s="13" t="s">
        <v>92</v>
      </c>
      <c r="C45" s="13" t="s">
        <v>67</v>
      </c>
      <c r="D45" s="16">
        <v>864.75099999999998</v>
      </c>
      <c r="E45" s="16">
        <v>2.5000000000000001E-2</v>
      </c>
    </row>
    <row r="46" spans="1:5">
      <c r="A46" s="12" t="s">
        <v>3</v>
      </c>
      <c r="B46" s="13" t="s">
        <v>93</v>
      </c>
      <c r="C46" s="13" t="s">
        <v>94</v>
      </c>
      <c r="D46" s="16">
        <v>10501.92</v>
      </c>
      <c r="E46" s="16">
        <v>0</v>
      </c>
    </row>
    <row r="47" spans="1:5">
      <c r="A47" s="12" t="s">
        <v>4</v>
      </c>
      <c r="B47" s="13" t="s">
        <v>95</v>
      </c>
      <c r="C47" s="13" t="s">
        <v>10</v>
      </c>
      <c r="D47" s="16">
        <v>359138</v>
      </c>
      <c r="E47" s="16">
        <v>0.01</v>
      </c>
    </row>
    <row r="48" spans="1:5">
      <c r="A48" s="12"/>
      <c r="B48" s="9" t="s">
        <v>96</v>
      </c>
      <c r="C48" s="13"/>
      <c r="D48" s="18">
        <f>SUM(D44:D47)</f>
        <v>371733.97899999999</v>
      </c>
      <c r="E48" s="18">
        <f>SUM(E44:E47)</f>
        <v>7.0000000000000007E-2</v>
      </c>
    </row>
    <row r="49" spans="1:5" ht="31.2">
      <c r="A49" s="12"/>
      <c r="B49" s="9" t="s">
        <v>97</v>
      </c>
      <c r="C49" s="13"/>
      <c r="D49" s="18">
        <f>D43+D48</f>
        <v>808775.04599999986</v>
      </c>
      <c r="E49" s="18">
        <f>E43+E48</f>
        <v>11.08</v>
      </c>
    </row>
    <row r="50" spans="1:5">
      <c r="A50" s="2" t="s">
        <v>98</v>
      </c>
      <c r="C50" s="19">
        <f>E21+E22+E23+E24+E25+E44+E47</f>
        <v>1.3269999999999997</v>
      </c>
    </row>
    <row r="51" spans="1:5">
      <c r="A51" s="2" t="s">
        <v>99</v>
      </c>
      <c r="C51" s="19">
        <f>E28+E29+E30+E31+E32+E33+E34+E35+E36+E45+E46</f>
        <v>1.5489999999999997</v>
      </c>
    </row>
    <row r="52" spans="1:5">
      <c r="A52" s="2" t="s">
        <v>100</v>
      </c>
      <c r="C52" s="19">
        <f>E37+E38</f>
        <v>1.6509999999999998</v>
      </c>
    </row>
    <row r="53" spans="1:5">
      <c r="A53" s="1" t="s">
        <v>101</v>
      </c>
      <c r="C53" s="19">
        <f>E39</f>
        <v>0</v>
      </c>
    </row>
    <row r="54" spans="1:5">
      <c r="A54" s="1" t="s">
        <v>102</v>
      </c>
      <c r="C54" s="19">
        <f>E40</f>
        <v>0.92900000000000005</v>
      </c>
    </row>
    <row r="55" spans="1:5">
      <c r="A55" s="1" t="s">
        <v>103</v>
      </c>
      <c r="C55" s="19">
        <f>E9+E10+E11+E12+E13+E14+E15+E16+E17+E18+E19+E20+E26+E27+E41+E42</f>
        <v>5.6240000000000006</v>
      </c>
    </row>
  </sheetData>
  <mergeCells count="4">
    <mergeCell ref="D1:E1"/>
    <mergeCell ref="D2:E2"/>
    <mergeCell ref="C3:E3"/>
    <mergeCell ref="A5:E5"/>
  </mergeCells>
  <pageMargins left="0.70866141732283461" right="0.11811023622047244" top="0.15748031496062992" bottom="0.15748031496062992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2021-01-14T14:04:10Z</dcterms:modified>
</cp:coreProperties>
</file>